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1" i="1" l="1"/>
  <c r="E8" i="1"/>
  <c r="D8" i="1"/>
  <c r="F10" i="1"/>
  <c r="E9" i="1"/>
  <c r="D9" i="1"/>
  <c r="K10" i="1"/>
  <c r="J13" i="1" l="1"/>
  <c r="I7" i="1"/>
  <c r="I13" i="1" s="1"/>
  <c r="H13" i="1"/>
  <c r="K7" i="1"/>
  <c r="K9" i="1"/>
  <c r="K11" i="1"/>
  <c r="K12" i="1"/>
  <c r="K6" i="1"/>
  <c r="F13" i="1"/>
  <c r="D7" i="1"/>
  <c r="D6" i="1"/>
  <c r="C13" i="1"/>
  <c r="G13" i="1" l="1"/>
  <c r="E13" i="1"/>
  <c r="D13" i="1"/>
  <c r="K13" i="1"/>
</calcChain>
</file>

<file path=xl/sharedStrings.xml><?xml version="1.0" encoding="utf-8"?>
<sst xmlns="http://schemas.openxmlformats.org/spreadsheetml/2006/main" count="28" uniqueCount="28">
  <si>
    <t>STT</t>
  </si>
  <si>
    <t>Nguyên liệu</t>
  </si>
  <si>
    <t>%N</t>
  </si>
  <si>
    <t>%P2O5</t>
  </si>
  <si>
    <t>%K2O</t>
  </si>
  <si>
    <t>Đạm Urea</t>
  </si>
  <si>
    <t>Đạm SA</t>
  </si>
  <si>
    <t>mA (kg)</t>
  </si>
  <si>
    <t>Tổng cộng</t>
  </si>
  <si>
    <t>1000kg</t>
  </si>
  <si>
    <t>Đa lượng</t>
  </si>
  <si>
    <t>Trung lượng</t>
  </si>
  <si>
    <t>Ca</t>
  </si>
  <si>
    <t>Mg</t>
  </si>
  <si>
    <t>S</t>
  </si>
  <si>
    <t>SiO2</t>
  </si>
  <si>
    <t>* Hàm lượng Đa lượng được tính dựa trên % dinh dưỡng công bố trên bao bì hoặc trên kết quả phân tích</t>
  </si>
  <si>
    <t>* Hàm lượng trung lượng được tính chủ yếu dựa trên kết quả phân tích nguyên liệu (vì một số loại quặng và phụ gia có chất lượng không ổn định)</t>
  </si>
  <si>
    <t>* Khi thay đổi khối lượng nguyên liệu thì kết quả % dinh dưỡng trong thành phẩm sẽ thay đổi theo</t>
  </si>
  <si>
    <t>Cẩm nang cây trồng</t>
  </si>
  <si>
    <t>Nguồn:</t>
  </si>
  <si>
    <t>CÁCH TÍNH CÔNG THỨC PHÂN BÓN HỖN HỢP NPK</t>
  </si>
  <si>
    <t>VD: NPK 16.16.8</t>
  </si>
  <si>
    <t>MAP</t>
  </si>
  <si>
    <t>Kali Sunphat</t>
  </si>
  <si>
    <t>Canxi Cacbonat</t>
  </si>
  <si>
    <t>Cao lanh</t>
  </si>
  <si>
    <t>DAP nghiền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</si>
</sst>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63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/>
    <xf numFmtId="0" fontId="5" fillId="0" borderId="0" xfId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mnangcaytro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13" sqref="H13"/>
    </sheetView>
  </sheetViews>
  <sheetFormatPr defaultRowHeight="15" x14ac:dyDescent="0.25"/>
  <cols>
    <col min="1" max="1" width="4" bestFit="1" customWidth="1"/>
    <col min="2" max="2" width="14.5703125" bestFit="1" customWidth="1"/>
    <col min="3" max="3" width="7.85546875" bestFit="1" customWidth="1"/>
    <col min="4" max="4" width="6" bestFit="1" customWidth="1"/>
    <col min="5" max="5" width="7.140625" bestFit="1" customWidth="1"/>
    <col min="6" max="6" width="6.140625" bestFit="1" customWidth="1"/>
    <col min="7" max="7" width="4" bestFit="1" customWidth="1"/>
    <col min="8" max="8" width="7.42578125" bestFit="1" customWidth="1"/>
    <col min="9" max="9" width="6.5703125" customWidth="1"/>
    <col min="10" max="10" width="5" bestFit="1" customWidth="1"/>
    <col min="11" max="11" width="7" bestFit="1" customWidth="1"/>
  </cols>
  <sheetData>
    <row r="1" spans="1:11" x14ac:dyDescent="0.25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4" spans="1:11" x14ac:dyDescent="0.25">
      <c r="A4" s="11" t="s">
        <v>0</v>
      </c>
      <c r="B4" s="11" t="s">
        <v>1</v>
      </c>
      <c r="C4" s="11" t="s">
        <v>10</v>
      </c>
      <c r="D4" s="11"/>
      <c r="E4" s="11"/>
      <c r="F4" s="11"/>
      <c r="G4" s="11" t="s">
        <v>11</v>
      </c>
      <c r="H4" s="11"/>
      <c r="I4" s="11"/>
      <c r="J4" s="11"/>
      <c r="K4" s="4"/>
    </row>
    <row r="5" spans="1:11" x14ac:dyDescent="0.25">
      <c r="A5" s="11"/>
      <c r="B5" s="11"/>
      <c r="C5" s="4" t="s">
        <v>7</v>
      </c>
      <c r="D5" s="4" t="s">
        <v>2</v>
      </c>
      <c r="E5" s="4" t="s">
        <v>3</v>
      </c>
      <c r="F5" s="4" t="s">
        <v>4</v>
      </c>
      <c r="G5" s="4" t="s">
        <v>12</v>
      </c>
      <c r="H5" s="4" t="s">
        <v>13</v>
      </c>
      <c r="I5" s="4" t="s">
        <v>14</v>
      </c>
      <c r="J5" s="4" t="s">
        <v>15</v>
      </c>
      <c r="K5" s="5" t="s">
        <v>9</v>
      </c>
    </row>
    <row r="6" spans="1:11" x14ac:dyDescent="0.25">
      <c r="A6" s="2">
        <v>1</v>
      </c>
      <c r="B6" s="1" t="s">
        <v>5</v>
      </c>
      <c r="C6" s="1">
        <v>18</v>
      </c>
      <c r="D6" s="1">
        <f>C6*46%</f>
        <v>8.2800000000000011</v>
      </c>
      <c r="E6" s="1"/>
      <c r="F6" s="1"/>
      <c r="G6" s="1"/>
      <c r="H6" s="1"/>
      <c r="I6" s="1"/>
      <c r="J6" s="1"/>
      <c r="K6" s="1">
        <f t="shared" ref="K6:K12" si="0">C6*10</f>
        <v>180</v>
      </c>
    </row>
    <row r="7" spans="1:11" x14ac:dyDescent="0.25">
      <c r="A7" s="2">
        <v>2</v>
      </c>
      <c r="B7" s="1" t="s">
        <v>6</v>
      </c>
      <c r="C7" s="1">
        <v>15</v>
      </c>
      <c r="D7" s="1">
        <f>C7*21%</f>
        <v>3.15</v>
      </c>
      <c r="E7" s="1"/>
      <c r="F7" s="1"/>
      <c r="G7" s="1"/>
      <c r="H7" s="1"/>
      <c r="I7" s="1">
        <f>C7*23%</f>
        <v>3.45</v>
      </c>
      <c r="J7" s="1"/>
      <c r="K7" s="1">
        <f t="shared" si="0"/>
        <v>150</v>
      </c>
    </row>
    <row r="8" spans="1:11" x14ac:dyDescent="0.25">
      <c r="A8" s="2">
        <v>3</v>
      </c>
      <c r="B8" s="1" t="s">
        <v>27</v>
      </c>
      <c r="C8" s="1">
        <v>17.5</v>
      </c>
      <c r="D8" s="1">
        <f>C8*18%</f>
        <v>3.15</v>
      </c>
      <c r="E8" s="1">
        <f>C8*46%</f>
        <v>8.0500000000000007</v>
      </c>
      <c r="F8" s="1"/>
      <c r="G8" s="1"/>
      <c r="H8" s="1"/>
      <c r="I8" s="1"/>
      <c r="J8" s="1"/>
      <c r="K8" s="1"/>
    </row>
    <row r="9" spans="1:11" x14ac:dyDescent="0.25">
      <c r="A9" s="2">
        <v>4</v>
      </c>
      <c r="B9" s="1" t="s">
        <v>23</v>
      </c>
      <c r="C9" s="1">
        <v>16</v>
      </c>
      <c r="D9" s="1">
        <f>C9*10%</f>
        <v>1.6</v>
      </c>
      <c r="E9" s="1">
        <f>C9*50%</f>
        <v>8</v>
      </c>
      <c r="F9" s="1"/>
      <c r="G9" s="1"/>
      <c r="H9" s="1"/>
      <c r="I9" s="1"/>
      <c r="J9" s="1"/>
      <c r="K9" s="1">
        <f t="shared" si="0"/>
        <v>160</v>
      </c>
    </row>
    <row r="10" spans="1:11" x14ac:dyDescent="0.25">
      <c r="A10" s="2">
        <v>6</v>
      </c>
      <c r="B10" s="1" t="s">
        <v>24</v>
      </c>
      <c r="C10" s="1">
        <v>16</v>
      </c>
      <c r="D10" s="1"/>
      <c r="E10" s="1"/>
      <c r="F10" s="1">
        <f>C10*50%</f>
        <v>8</v>
      </c>
      <c r="G10" s="1"/>
      <c r="H10" s="1"/>
      <c r="I10" s="1"/>
      <c r="J10" s="1"/>
      <c r="K10" s="1">
        <f t="shared" si="0"/>
        <v>160</v>
      </c>
    </row>
    <row r="11" spans="1:11" x14ac:dyDescent="0.25">
      <c r="A11" s="2">
        <v>7</v>
      </c>
      <c r="B11" s="1" t="s">
        <v>25</v>
      </c>
      <c r="C11" s="1">
        <v>10</v>
      </c>
      <c r="D11" s="1"/>
      <c r="E11" s="1"/>
      <c r="F11" s="1"/>
      <c r="G11" s="1">
        <f>C11*38%</f>
        <v>3.8</v>
      </c>
      <c r="H11" s="1"/>
      <c r="I11" s="1"/>
      <c r="J11" s="1"/>
      <c r="K11" s="1">
        <f t="shared" si="0"/>
        <v>100</v>
      </c>
    </row>
    <row r="12" spans="1:11" x14ac:dyDescent="0.25">
      <c r="A12" s="2">
        <v>8</v>
      </c>
      <c r="B12" s="1" t="s">
        <v>26</v>
      </c>
      <c r="C12" s="1">
        <v>7.5</v>
      </c>
      <c r="D12" s="1"/>
      <c r="E12" s="1"/>
      <c r="F12" s="1"/>
      <c r="G12" s="1"/>
      <c r="H12" s="1"/>
      <c r="I12" s="1"/>
      <c r="J12" s="1"/>
      <c r="K12" s="1">
        <f t="shared" si="0"/>
        <v>75</v>
      </c>
    </row>
    <row r="13" spans="1:11" x14ac:dyDescent="0.25">
      <c r="A13" s="10" t="s">
        <v>8</v>
      </c>
      <c r="B13" s="10"/>
      <c r="C13" s="3">
        <f>SUM(C6:C12)</f>
        <v>100</v>
      </c>
      <c r="D13" s="6">
        <f>SUM(D6:D12)</f>
        <v>16.180000000000003</v>
      </c>
      <c r="E13" s="6">
        <f>SUM(E6:E12)</f>
        <v>16.05</v>
      </c>
      <c r="F13" s="6">
        <f>SUM(F6:F12)</f>
        <v>8</v>
      </c>
      <c r="G13" s="3">
        <f>SUM(G6:G12)</f>
        <v>3.8</v>
      </c>
      <c r="H13" s="3">
        <f>SUM(H6:H12)</f>
        <v>0</v>
      </c>
      <c r="I13" s="3">
        <f>SUM(I6:I12)</f>
        <v>3.45</v>
      </c>
      <c r="J13" s="3">
        <f>SUM(J6:J12)</f>
        <v>0</v>
      </c>
      <c r="K13" s="3">
        <f>SUM(K6:K12)</f>
        <v>825</v>
      </c>
    </row>
    <row r="15" spans="1:11" x14ac:dyDescent="0.25">
      <c r="A15" t="s">
        <v>18</v>
      </c>
    </row>
    <row r="16" spans="1:11" x14ac:dyDescent="0.25">
      <c r="A16" t="s">
        <v>16</v>
      </c>
    </row>
    <row r="17" spans="1:9" x14ac:dyDescent="0.25">
      <c r="A17" t="s">
        <v>17</v>
      </c>
    </row>
    <row r="19" spans="1:9" x14ac:dyDescent="0.25">
      <c r="H19" s="7" t="s">
        <v>20</v>
      </c>
      <c r="I19" s="8" t="s">
        <v>19</v>
      </c>
    </row>
  </sheetData>
  <mergeCells count="7">
    <mergeCell ref="A1:K1"/>
    <mergeCell ref="A13:B13"/>
    <mergeCell ref="A4:A5"/>
    <mergeCell ref="B4:B5"/>
    <mergeCell ref="C4:F4"/>
    <mergeCell ref="G4:J4"/>
    <mergeCell ref="A2:K2"/>
  </mergeCells>
  <hyperlinks>
    <hyperlink ref="I19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ThanhTuyet</dc:creator>
  <cp:lastModifiedBy>ThanhTuyet</cp:lastModifiedBy>
  <dcterms:created xsi:type="dcterms:W3CDTF">2017-01-14T01:25:21Z</dcterms:created>
  <dcterms:modified xsi:type="dcterms:W3CDTF">2017-01-14T03:11:23Z</dcterms:modified>
</cp:coreProperties>
</file>